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7B0FBF86-74F8-4F1E-B136-0E11FC90E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ire" sheetId="1" r:id="rId1"/>
    <sheet name="Procédures de saisie" sheetId="3" r:id="rId2"/>
    <sheet name="Informations" sheetId="2" r:id="rId3"/>
  </sheets>
  <externalReferences>
    <externalReference r:id="rId4"/>
  </externalReferences>
  <definedNames>
    <definedName name="Devise">'[1]Demande FCI'!$M$2:$M$5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I22" i="1"/>
  <c r="J22" i="1" s="1"/>
  <c r="L22" i="1" s="1"/>
  <c r="K21" i="1"/>
  <c r="I21" i="1"/>
  <c r="J21" i="1" s="1"/>
  <c r="L21" i="1" s="1"/>
  <c r="K20" i="1"/>
  <c r="I20" i="1"/>
  <c r="J20" i="1" s="1"/>
  <c r="L20" i="1" s="1"/>
  <c r="K19" i="1"/>
  <c r="I19" i="1"/>
  <c r="J19" i="1" s="1"/>
  <c r="L19" i="1" s="1"/>
  <c r="K18" i="1"/>
  <c r="I18" i="1"/>
  <c r="J18" i="1" s="1"/>
  <c r="L18" i="1" s="1"/>
  <c r="K17" i="1"/>
  <c r="I17" i="1"/>
  <c r="J17" i="1" s="1"/>
  <c r="L17" i="1" s="1"/>
  <c r="K16" i="1"/>
  <c r="I16" i="1"/>
  <c r="J16" i="1" s="1"/>
  <c r="L16" i="1" s="1"/>
  <c r="K15" i="1"/>
  <c r="I15" i="1"/>
  <c r="J15" i="1" s="1"/>
  <c r="L15" i="1" s="1"/>
  <c r="K14" i="1"/>
  <c r="I14" i="1"/>
  <c r="J14" i="1" s="1"/>
  <c r="L14" i="1" s="1"/>
  <c r="K13" i="1"/>
  <c r="I13" i="1"/>
  <c r="J13" i="1" s="1"/>
  <c r="L13" i="1" s="1"/>
  <c r="K12" i="1"/>
  <c r="I12" i="1"/>
  <c r="J12" i="1" s="1"/>
  <c r="L12" i="1" s="1"/>
  <c r="K11" i="1"/>
  <c r="I11" i="1"/>
  <c r="J11" i="1" s="1"/>
  <c r="L11" i="1" s="1"/>
  <c r="K10" i="1"/>
  <c r="I10" i="1"/>
  <c r="J10" i="1" s="1"/>
  <c r="L10" i="1" s="1"/>
  <c r="I8" i="1" l="1"/>
  <c r="I9" i="1"/>
  <c r="K9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8" i="1"/>
  <c r="J9" i="1" l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J8" i="1"/>
  <c r="K37" i="1" l="1"/>
  <c r="H42" i="1" s="1"/>
  <c r="J37" i="1"/>
  <c r="L23" i="1"/>
  <c r="L34" i="1"/>
  <c r="L36" i="1"/>
  <c r="L26" i="1"/>
  <c r="L24" i="1"/>
  <c r="L31" i="1"/>
  <c r="L29" i="1"/>
  <c r="L30" i="1"/>
  <c r="L9" i="1"/>
  <c r="L27" i="1"/>
  <c r="L28" i="1"/>
  <c r="L33" i="1"/>
  <c r="L8" i="1"/>
  <c r="L32" i="1"/>
  <c r="L35" i="1"/>
  <c r="L25" i="1" l="1"/>
  <c r="L37" i="1" s="1"/>
  <c r="H40" i="1" l="1"/>
  <c r="H41" i="1"/>
  <c r="H43" i="1" l="1"/>
  <c r="J41" i="1" l="1"/>
  <c r="H44" i="1"/>
  <c r="H51" i="1" s="1"/>
  <c r="J40" i="1"/>
  <c r="J42" i="1"/>
  <c r="F48" i="1" l="1"/>
  <c r="F46" i="1"/>
  <c r="F51" i="1"/>
  <c r="F50" i="1"/>
  <c r="F49" i="1"/>
  <c r="F47" i="1"/>
  <c r="E45" i="1"/>
</calcChain>
</file>

<file path=xl/sharedStrings.xml><?xml version="1.0" encoding="utf-8"?>
<sst xmlns="http://schemas.openxmlformats.org/spreadsheetml/2006/main" count="100" uniqueCount="38">
  <si>
    <t>USD</t>
  </si>
  <si>
    <t>N°  de l'article</t>
  </si>
  <si>
    <t>Description de l'article</t>
  </si>
  <si>
    <t>Fournisseur</t>
  </si>
  <si>
    <t>Demande</t>
  </si>
  <si>
    <t>Coût admissible total en $ CAN</t>
  </si>
  <si>
    <t>Devise</t>
  </si>
  <si>
    <t>Coût admissible avant taxes</t>
  </si>
  <si>
    <t xml:space="preserve">En nature Escompte FCI </t>
  </si>
  <si>
    <t>Transport et douanes</t>
  </si>
  <si>
    <t>Coût admissible après taxes</t>
  </si>
  <si>
    <t>Coût total projet</t>
  </si>
  <si>
    <t>EURO</t>
  </si>
  <si>
    <t>Taxes:</t>
  </si>
  <si>
    <t>CAD</t>
  </si>
  <si>
    <t>Contribution FCI</t>
  </si>
  <si>
    <t>Contribution QC</t>
  </si>
  <si>
    <t>Contribution en nature</t>
  </si>
  <si>
    <t>Total des contributions</t>
  </si>
  <si>
    <t>Total projet</t>
  </si>
  <si>
    <t>Soumission du service des immeubles et équipements</t>
  </si>
  <si>
    <t>AUTRE</t>
  </si>
  <si>
    <t>* Entrer les informations au niveau de la description de l'article et du fournisseur</t>
  </si>
  <si>
    <t>* Indiquer la devise de la facture (si ce n'est pas canadien, veuillez sélectionner la devise selon la liste déroulante)</t>
  </si>
  <si>
    <t>Si la devise n'est pas dans les choix indiqués, veuillez aller la modifier dans l'onglet Informations - à la section devise, remplace autre pour la devise concernée et y mettre le bon taux</t>
  </si>
  <si>
    <t>* Dans la colonne "Coût admissible avant taxes", veuillez entrer le montant de la facture réduite de la contribution FCI, avant le calcul des taxes</t>
  </si>
  <si>
    <t>*Dans la colonne "En nature Escompte FCI", indiquer le montant de l'escompte FCI seulement</t>
  </si>
  <si>
    <t>* Si vous croyez avoir des frais de transport et/ou de douanes à venir, veuillez les mettre dans la colonne "Transport et frais de douanes"</t>
  </si>
  <si>
    <t>Taxable</t>
  </si>
  <si>
    <t>Oui</t>
  </si>
  <si>
    <t>Non</t>
  </si>
  <si>
    <t>*Normalement tous les achats sont taxables, cependant si vous avez du salaire dans votre projet, il faut sélectionner Non dans la colonne "Taxable"</t>
  </si>
  <si>
    <t>Total admissible avant taxes</t>
  </si>
  <si>
    <t>Nom du responsable :</t>
  </si>
  <si>
    <t>Montant à financer</t>
  </si>
  <si>
    <t>Veuillez compléter les sections tel qu'indiqué ci-dessous (grises seulement) :</t>
  </si>
  <si>
    <t xml:space="preserve">Projet FCI </t>
  </si>
  <si>
    <t>Fonds des leaders John-R.-Evans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</si>
</sst>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-* #,##0.00\ [$CHF-100C]_-;\-* #,##0.00\ [$CHF-100C]_-;_-* &quot;-&quot;??\ [$CHF-100C]_-;_-@_-"/>
    <numFmt numFmtId="166" formatCode="_-* #,##0.00\ &quot;$&quot;_-;_-* #,##0.00\ &quot;$&quot;\-;_-* &quot;-&quot;??\ &quot;$&quot;_-;_-@_-"/>
    <numFmt numFmtId="167" formatCode="_-* #,##0.00\ _$_-;_-* #,##0.00\ _$\-;_-* &quot;-&quot;??\ _$_-;_-@_-"/>
    <numFmt numFmtId="168" formatCode="_ * #,##0.00_)\ [$USD]_ ;_ * \(#,##0.00\)\ [$USD]_ ;_ * &quot;-&quot;??_)\ [$USD]_ ;_ @_ "/>
    <numFmt numFmtId="169" formatCode="_ * #,##0.00_)\ [$CAD]_ ;_ * \(#,##0.00\)\ [$CAD]_ ;_ * &quot;-&quot;??_)\ [$CAD]_ ;_ @_ "/>
    <numFmt numFmtId="170" formatCode="_ * #,##0.00_ \ [$$-C0C]_ ;_ * \-#,##0.00\ \ [$$-C0C]_ ;_ * &quot;-&quot;??_ \ [$$-C0C]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 Black"/>
      <family val="2"/>
    </font>
    <font>
      <sz val="9"/>
      <name val="Arial Black"/>
      <family val="2"/>
    </font>
    <font>
      <sz val="8"/>
      <name val="Arial Black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0" fillId="0" borderId="0" xfId="1" applyFont="1"/>
    <xf numFmtId="44" fontId="7" fillId="0" borderId="0" xfId="2" applyFont="1" applyAlignment="1">
      <alignment horizontal="center"/>
    </xf>
    <xf numFmtId="44" fontId="0" fillId="0" borderId="0" xfId="2" applyFont="1"/>
    <xf numFmtId="0" fontId="8" fillId="0" borderId="0" xfId="0" applyFont="1" applyAlignment="1">
      <alignment horizontal="left"/>
    </xf>
    <xf numFmtId="0" fontId="2" fillId="0" borderId="0" xfId="0" applyFont="1"/>
    <xf numFmtId="166" fontId="7" fillId="0" borderId="0" xfId="9" applyFont="1"/>
    <xf numFmtId="166" fontId="7" fillId="0" borderId="0" xfId="9" applyFont="1" applyBorder="1"/>
    <xf numFmtId="166" fontId="8" fillId="0" borderId="0" xfId="9" applyFont="1"/>
    <xf numFmtId="10" fontId="8" fillId="0" borderId="0" xfId="10" applyNumberFormat="1" applyFont="1" applyBorder="1" applyAlignment="1">
      <alignment horizontal="left"/>
    </xf>
    <xf numFmtId="44" fontId="7" fillId="0" borderId="0" xfId="0" applyNumberFormat="1" applyFont="1"/>
    <xf numFmtId="0" fontId="0" fillId="0" borderId="0" xfId="0" applyAlignment="1">
      <alignment horizontal="center"/>
    </xf>
    <xf numFmtId="166" fontId="7" fillId="0" borderId="0" xfId="0" applyNumberFormat="1" applyFont="1"/>
    <xf numFmtId="0" fontId="9" fillId="0" borderId="0" xfId="0" applyFont="1"/>
    <xf numFmtId="0" fontId="10" fillId="0" borderId="1" xfId="0" applyFont="1" applyBorder="1"/>
    <xf numFmtId="10" fontId="0" fillId="0" borderId="0" xfId="0" applyNumberFormat="1"/>
    <xf numFmtId="10" fontId="8" fillId="0" borderId="0" xfId="0" applyNumberFormat="1" applyFont="1"/>
    <xf numFmtId="0" fontId="0" fillId="0" borderId="0" xfId="0" quotePrefix="1" applyAlignment="1">
      <alignment horizontal="left" indent="1"/>
    </xf>
    <xf numFmtId="166" fontId="11" fillId="0" borderId="1" xfId="9" applyFont="1" applyBorder="1"/>
    <xf numFmtId="0" fontId="8" fillId="0" borderId="0" xfId="0" applyFont="1" applyAlignment="1">
      <alignment horizontal="right" vertical="center" wrapText="1"/>
    </xf>
    <xf numFmtId="44" fontId="8" fillId="0" borderId="0" xfId="0" applyNumberFormat="1" applyFont="1"/>
    <xf numFmtId="44" fontId="0" fillId="0" borderId="10" xfId="2" applyFont="1" applyBorder="1"/>
    <xf numFmtId="0" fontId="2" fillId="2" borderId="1" xfId="3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2" fillId="2" borderId="1" xfId="3" applyNumberFormat="1" applyFont="1" applyFill="1" applyBorder="1" applyAlignment="1" applyProtection="1">
      <alignment horizontal="center" vertical="center"/>
      <protection locked="0"/>
    </xf>
    <xf numFmtId="168" fontId="2" fillId="2" borderId="1" xfId="5" applyNumberFormat="1" applyFont="1" applyFill="1" applyBorder="1" applyAlignment="1" applyProtection="1">
      <alignment horizontal="center" vertical="center"/>
      <protection locked="0"/>
    </xf>
    <xf numFmtId="170" fontId="2" fillId="2" borderId="1" xfId="0" applyNumberFormat="1" applyFont="1" applyFill="1" applyBorder="1" applyAlignment="1" applyProtection="1">
      <alignment horizontal="center" vertical="center"/>
      <protection locked="0"/>
    </xf>
    <xf numFmtId="170" fontId="2" fillId="0" borderId="1" xfId="0" applyNumberFormat="1" applyFont="1" applyBorder="1" applyAlignment="1">
      <alignment horizontal="center" vertical="center"/>
    </xf>
    <xf numFmtId="166" fontId="2" fillId="0" borderId="1" xfId="9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/>
    </xf>
    <xf numFmtId="0" fontId="0" fillId="0" borderId="0" xfId="0" applyProtection="1">
      <protection locked="0"/>
    </xf>
    <xf numFmtId="166" fontId="7" fillId="0" borderId="0" xfId="9" applyFont="1" applyProtection="1"/>
    <xf numFmtId="166" fontId="8" fillId="0" borderId="0" xfId="9" applyFont="1" applyProtection="1"/>
    <xf numFmtId="3" fontId="2" fillId="2" borderId="1" xfId="3" applyNumberFormat="1" applyFont="1" applyFill="1" applyBorder="1" applyAlignment="1" applyProtection="1">
      <alignment vertical="center" wrapText="1"/>
      <protection locked="0"/>
    </xf>
    <xf numFmtId="169" fontId="2" fillId="2" borderId="1" xfId="7" applyNumberFormat="1" applyFont="1" applyFill="1" applyBorder="1" applyAlignment="1" applyProtection="1">
      <alignment horizontal="center" vertical="center"/>
      <protection locked="0"/>
    </xf>
    <xf numFmtId="165" fontId="2" fillId="2" borderId="1" xfId="9" applyNumberFormat="1" applyFont="1" applyFill="1" applyBorder="1" applyAlignment="1" applyProtection="1">
      <alignment horizontal="center" vertical="center"/>
      <protection locked="0"/>
    </xf>
    <xf numFmtId="165" fontId="2" fillId="2" borderId="1" xfId="5" applyNumberFormat="1" applyFont="1" applyFill="1" applyBorder="1" applyAlignment="1" applyProtection="1">
      <alignment horizontal="center" vertical="center"/>
      <protection locked="0"/>
    </xf>
    <xf numFmtId="44" fontId="7" fillId="0" borderId="0" xfId="2" applyFont="1" applyAlignment="1">
      <alignment horizontal="center" vertical="center"/>
    </xf>
    <xf numFmtId="164" fontId="0" fillId="0" borderId="0" xfId="1" applyFont="1" applyAlignment="1">
      <alignment vertical="center"/>
    </xf>
    <xf numFmtId="44" fontId="0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166" fontId="7" fillId="0" borderId="0" xfId="9" applyFont="1" applyBorder="1" applyProtection="1">
      <protection locked="0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3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1">
    <cellStyle name="Milliers" xfId="1" builtinId="3"/>
    <cellStyle name="Milliers 2" xfId="4" xr:uid="{00000000-0005-0000-0000-00002F000000}"/>
    <cellStyle name="Milliers 3" xfId="8" xr:uid="{00000000-0005-0000-0000-000033000000}"/>
    <cellStyle name="Monétaire" xfId="2" builtinId="4"/>
    <cellStyle name="Monétaire 2" xfId="5" xr:uid="{00000000-0005-0000-0000-000030000000}"/>
    <cellStyle name="Monétaire 3" xfId="9" xr:uid="{00000000-0005-0000-0000-000034000000}"/>
    <cellStyle name="Normal" xfId="0" builtinId="0"/>
    <cellStyle name="Normal 2" xfId="3" xr:uid="{00000000-0005-0000-0000-000031000000}"/>
    <cellStyle name="Normal 3" xfId="7" xr:uid="{00000000-0005-0000-0000-000035000000}"/>
    <cellStyle name="Pourcentage 2" xfId="6" xr:uid="{00000000-0005-0000-0000-000032000000}"/>
    <cellStyle name="Pourcentage 3" xfId="10" xr:uid="{00000000-0005-0000-0000-000036000000}"/>
  </cellStyles>
  <dxfs count="8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1" formatCode="#,##0.00\ [$CAD]"/>
    </dxf>
    <dxf>
      <numFmt numFmtId="172" formatCode="#,##0.00\ [$USD]"/>
    </dxf>
    <dxf>
      <numFmt numFmtId="173" formatCode="#,##0.00\ [$CHF]"/>
    </dxf>
    <dxf>
      <numFmt numFmtId="174" formatCode="#,##0.00\ [$€-1]"/>
    </dxf>
  </dxfs>
  <tableStyles count="0" defaultTableStyle="TableStyleMedium2" defaultPivotStyle="PivotStyleLight16"/>
  <colors>
    <mruColors>
      <color rgb="FFC552DC"/>
      <color rgb="FFEC428B"/>
      <color rgb="FFC414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YGU3\Grants\FCI-2021-DK\DEMAND\Budget\FCI%20petits_etablissements_2020_2022_budget%20Ki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e FCI"/>
    </sheetNames>
    <sheetDataSet>
      <sheetData sheetId="0">
        <row r="2">
          <cell r="M2" t="str">
            <v>CAD</v>
          </cell>
        </row>
        <row r="3">
          <cell r="M3" t="str">
            <v>EURO</v>
          </cell>
        </row>
        <row r="4">
          <cell r="M4" t="str">
            <v>USD</v>
          </cell>
        </row>
        <row r="5">
          <cell r="M5" t="str">
            <v>CHF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3" workbookViewId="0">
      <selection sqref="A1:L1"/>
    </sheetView>
  </sheetViews>
  <sheetFormatPr baseColWidth="10" defaultColWidth="8.7109375" defaultRowHeight="15" x14ac:dyDescent="0.25"/>
  <cols>
    <col min="1" max="1" width="14.42578125" customWidth="1"/>
    <col min="2" max="2" width="32.42578125" customWidth="1"/>
    <col min="3" max="3" width="19.7109375" customWidth="1"/>
    <col min="4" max="4" width="12.85546875" customWidth="1"/>
    <col min="5" max="5" width="14.85546875" customWidth="1"/>
    <col min="6" max="6" width="13.42578125" customWidth="1"/>
    <col min="7" max="7" width="14.5703125" customWidth="1"/>
    <col min="8" max="9" width="14.85546875" customWidth="1"/>
    <col min="10" max="10" width="14.85546875" bestFit="1" customWidth="1"/>
    <col min="11" max="11" width="12.85546875" bestFit="1" customWidth="1"/>
    <col min="12" max="12" width="15.140625" bestFit="1" customWidth="1"/>
  </cols>
  <sheetData>
    <row r="1" spans="1:12" ht="30" customHeight="1" x14ac:dyDescent="0.25">
      <c r="A1" s="49" t="s">
        <v>36</v>
      </c>
      <c r="B1" s="49"/>
      <c r="C1" s="49"/>
      <c r="D1" s="49"/>
      <c r="E1" s="49"/>
      <c r="F1" s="50" t="s">
        <v>37</v>
      </c>
      <c r="G1" s="50"/>
      <c r="H1" s="50"/>
      <c r="I1" s="50"/>
      <c r="J1" s="50"/>
      <c r="K1" s="50"/>
      <c r="L1" s="50"/>
    </row>
    <row r="2" spans="1:12" ht="35.25" customHeight="1" x14ac:dyDescent="0.25">
      <c r="A2" s="47" t="s">
        <v>33</v>
      </c>
      <c r="B2" s="47"/>
      <c r="C2" s="47"/>
      <c r="D2" s="47"/>
      <c r="E2" s="47"/>
      <c r="F2" s="48"/>
      <c r="G2" s="48"/>
      <c r="H2" s="48"/>
      <c r="I2" s="48"/>
      <c r="J2" s="48"/>
      <c r="K2" s="48"/>
      <c r="L2" s="48"/>
    </row>
    <row r="5" spans="1:12" x14ac:dyDescent="0.25">
      <c r="A5" s="57" t="s">
        <v>1</v>
      </c>
      <c r="B5" s="58" t="s">
        <v>2</v>
      </c>
      <c r="C5" s="59" t="s">
        <v>3</v>
      </c>
      <c r="D5" s="51" t="s">
        <v>4</v>
      </c>
      <c r="E5" s="52"/>
      <c r="F5" s="52"/>
      <c r="G5" s="52"/>
      <c r="H5" s="53"/>
      <c r="I5" s="51" t="s">
        <v>4</v>
      </c>
      <c r="J5" s="52"/>
      <c r="K5" s="52"/>
      <c r="L5" s="53"/>
    </row>
    <row r="6" spans="1:12" ht="15" customHeight="1" x14ac:dyDescent="0.25">
      <c r="A6" s="57"/>
      <c r="B6" s="58"/>
      <c r="C6" s="59"/>
      <c r="D6" s="54"/>
      <c r="E6" s="55"/>
      <c r="F6" s="55"/>
      <c r="G6" s="55"/>
      <c r="H6" s="56"/>
      <c r="I6" s="54" t="s">
        <v>5</v>
      </c>
      <c r="J6" s="55"/>
      <c r="K6" s="55"/>
      <c r="L6" s="56"/>
    </row>
    <row r="7" spans="1:12" ht="38.25" x14ac:dyDescent="0.25">
      <c r="A7" s="57"/>
      <c r="B7" s="58"/>
      <c r="C7" s="57"/>
      <c r="D7" s="1" t="s">
        <v>6</v>
      </c>
      <c r="E7" s="1" t="s">
        <v>28</v>
      </c>
      <c r="F7" s="1" t="s">
        <v>7</v>
      </c>
      <c r="G7" s="2" t="s">
        <v>8</v>
      </c>
      <c r="H7" s="2" t="s">
        <v>9</v>
      </c>
      <c r="I7" s="1" t="s">
        <v>32</v>
      </c>
      <c r="J7" s="1" t="s">
        <v>10</v>
      </c>
      <c r="K7" s="2" t="s">
        <v>8</v>
      </c>
      <c r="L7" s="2" t="s">
        <v>11</v>
      </c>
    </row>
    <row r="8" spans="1:12" s="33" customFormat="1" ht="24.75" customHeight="1" x14ac:dyDescent="0.25">
      <c r="A8" s="25">
        <v>1</v>
      </c>
      <c r="B8" s="38"/>
      <c r="C8" s="25"/>
      <c r="D8" s="28" t="s">
        <v>14</v>
      </c>
      <c r="E8" s="39" t="s">
        <v>29</v>
      </c>
      <c r="F8" s="30"/>
      <c r="G8" s="30"/>
      <c r="H8" s="30"/>
      <c r="I8" s="31">
        <f>_xlfn.SWITCH(D8,Informations!$A$2,(Formulaire!F8+H8)*Informations!$B$2,Informations!$A$3,(Formulaire!F8+H8)*Informations!$B$3,Informations!$A$4,(Formulaire!F8+H8)*Informations!$B$4,Informations!$A$5,(Formulaire!F8+H8)*Informations!$B$5)</f>
        <v>0</v>
      </c>
      <c r="J8" s="32">
        <f>IF(E8=Informations!$A$10,Formulaire!I8*Informations!$B$7,Formulaire!I8)</f>
        <v>0</v>
      </c>
      <c r="K8" s="32">
        <f>_xlfn.SWITCH(D8,Informations!$A$2,(Formulaire!G8)*Informations!$B$2,Informations!$A$3,(Formulaire!G8)*Informations!$B$3,Informations!$A$4,(Formulaire!G8)*Informations!$B$4,Informations!$A$5,(Formulaire!G8)*Informations!$B$5)</f>
        <v>0</v>
      </c>
      <c r="L8" s="32">
        <f t="shared" ref="L8:L36" si="0">SUM(J8:K8)</f>
        <v>0</v>
      </c>
    </row>
    <row r="9" spans="1:12" s="33" customFormat="1" ht="24.95" customHeight="1" x14ac:dyDescent="0.25">
      <c r="A9" s="25">
        <v>2</v>
      </c>
      <c r="B9" s="38"/>
      <c r="C9" s="25"/>
      <c r="D9" s="28" t="s">
        <v>14</v>
      </c>
      <c r="E9" s="39" t="s">
        <v>29</v>
      </c>
      <c r="F9" s="30"/>
      <c r="G9" s="30"/>
      <c r="H9" s="30"/>
      <c r="I9" s="31">
        <f>_xlfn.SWITCH(D9,Informations!$A$2,(Formulaire!F9+H9)*Informations!$B$2,Informations!$A$3,(Formulaire!F9+H9)*Informations!$B$3,Informations!$A$4,(Formulaire!F9+H9)*Informations!$B$4,Informations!$A$5,(Formulaire!F9+H9)*Informations!$B$5)</f>
        <v>0</v>
      </c>
      <c r="J9" s="32">
        <f>IF(E9=Informations!$A$10,Formulaire!I9*Informations!$B$7,Formulaire!I9)</f>
        <v>0</v>
      </c>
      <c r="K9" s="32">
        <f>_xlfn.SWITCH(D9,Informations!$A$2,(Formulaire!G9)*Informations!$B$2,Informations!$A$3,(Formulaire!G9)*Informations!$B$3,Informations!$A$4,(Formulaire!G9)*Informations!$B$4,Informations!$A$5,(Formulaire!G9)*Informations!$B$5)</f>
        <v>0</v>
      </c>
      <c r="L9" s="32">
        <f t="shared" si="0"/>
        <v>0</v>
      </c>
    </row>
    <row r="10" spans="1:12" s="33" customFormat="1" ht="24.95" customHeight="1" x14ac:dyDescent="0.25">
      <c r="A10" s="25">
        <v>3</v>
      </c>
      <c r="B10" s="38"/>
      <c r="C10" s="25"/>
      <c r="D10" s="28" t="s">
        <v>14</v>
      </c>
      <c r="E10" s="39" t="s">
        <v>29</v>
      </c>
      <c r="F10" s="30"/>
      <c r="G10" s="30"/>
      <c r="H10" s="30"/>
      <c r="I10" s="31">
        <f>_xlfn.SWITCH(D10,Informations!$A$2,(Formulaire!F10+H10)*Informations!$B$2,Informations!$A$3,(Formulaire!F10+H10)*Informations!$B$3,Informations!$A$4,(Formulaire!F10+H10)*Informations!$B$4,Informations!$A$5,(Formulaire!F10+H10)*Informations!$B$5)</f>
        <v>0</v>
      </c>
      <c r="J10" s="32">
        <f>IF(E10=Informations!$A$10,Formulaire!I10*Informations!$B$7,Formulaire!I10)</f>
        <v>0</v>
      </c>
      <c r="K10" s="32">
        <f>_xlfn.SWITCH(D10,Informations!$A$2,(Formulaire!G10)*Informations!$B$2,Informations!$A$3,(Formulaire!G10)*Informations!$B$3,Informations!$A$4,(Formulaire!G10)*Informations!$B$4,Informations!$A$5,(Formulaire!G10)*Informations!$B$5)</f>
        <v>0</v>
      </c>
      <c r="L10" s="32">
        <f t="shared" ref="L10:L22" si="1">SUM(J10:K10)</f>
        <v>0</v>
      </c>
    </row>
    <row r="11" spans="1:12" s="33" customFormat="1" ht="24.95" customHeight="1" x14ac:dyDescent="0.25">
      <c r="A11" s="25">
        <v>4</v>
      </c>
      <c r="B11" s="38"/>
      <c r="C11" s="25"/>
      <c r="D11" s="28" t="s">
        <v>14</v>
      </c>
      <c r="E11" s="39" t="s">
        <v>29</v>
      </c>
      <c r="F11" s="30"/>
      <c r="G11" s="30"/>
      <c r="H11" s="30"/>
      <c r="I11" s="31">
        <f>_xlfn.SWITCH(D11,Informations!$A$2,(Formulaire!F11+H11)*Informations!$B$2,Informations!$A$3,(Formulaire!F11+H11)*Informations!$B$3,Informations!$A$4,(Formulaire!F11+H11)*Informations!$B$4,Informations!$A$5,(Formulaire!F11+H11)*Informations!$B$5)</f>
        <v>0</v>
      </c>
      <c r="J11" s="32">
        <f>IF(E11=Informations!$A$10,Formulaire!I11*Informations!$B$7,Formulaire!I11)</f>
        <v>0</v>
      </c>
      <c r="K11" s="32">
        <f>_xlfn.SWITCH(D11,Informations!$A$2,(Formulaire!G11)*Informations!$B$2,Informations!$A$3,(Formulaire!G11)*Informations!$B$3,Informations!$A$4,(Formulaire!G11)*Informations!$B$4,Informations!$A$5,(Formulaire!G11)*Informations!$B$5)</f>
        <v>0</v>
      </c>
      <c r="L11" s="32">
        <f t="shared" si="1"/>
        <v>0</v>
      </c>
    </row>
    <row r="12" spans="1:12" s="33" customFormat="1" ht="24.95" customHeight="1" x14ac:dyDescent="0.25">
      <c r="A12" s="25">
        <v>5</v>
      </c>
      <c r="B12" s="38"/>
      <c r="C12" s="25"/>
      <c r="D12" s="28" t="s">
        <v>14</v>
      </c>
      <c r="E12" s="39" t="s">
        <v>29</v>
      </c>
      <c r="F12" s="30"/>
      <c r="G12" s="30"/>
      <c r="H12" s="30"/>
      <c r="I12" s="31">
        <f>_xlfn.SWITCH(D12,Informations!$A$2,(Formulaire!F12+H12)*Informations!$B$2,Informations!$A$3,(Formulaire!F12+H12)*Informations!$B$3,Informations!$A$4,(Formulaire!F12+H12)*Informations!$B$4,Informations!$A$5,(Formulaire!F12+H12)*Informations!$B$5)</f>
        <v>0</v>
      </c>
      <c r="J12" s="32">
        <f>IF(E12=Informations!$A$10,Formulaire!I12*Informations!$B$7,Formulaire!I12)</f>
        <v>0</v>
      </c>
      <c r="K12" s="32">
        <f>_xlfn.SWITCH(D12,Informations!$A$2,(Formulaire!G12)*Informations!$B$2,Informations!$A$3,(Formulaire!G12)*Informations!$B$3,Informations!$A$4,(Formulaire!G12)*Informations!$B$4,Informations!$A$5,(Formulaire!G12)*Informations!$B$5)</f>
        <v>0</v>
      </c>
      <c r="L12" s="32">
        <f t="shared" si="1"/>
        <v>0</v>
      </c>
    </row>
    <row r="13" spans="1:12" s="33" customFormat="1" ht="24.95" customHeight="1" x14ac:dyDescent="0.25">
      <c r="A13" s="25">
        <v>6</v>
      </c>
      <c r="B13" s="38"/>
      <c r="C13" s="25"/>
      <c r="D13" s="28" t="s">
        <v>14</v>
      </c>
      <c r="E13" s="39" t="s">
        <v>29</v>
      </c>
      <c r="F13" s="30"/>
      <c r="G13" s="30"/>
      <c r="H13" s="30"/>
      <c r="I13" s="31">
        <f>_xlfn.SWITCH(D13,Informations!$A$2,(Formulaire!F13+H13)*Informations!$B$2,Informations!$A$3,(Formulaire!F13+H13)*Informations!$B$3,Informations!$A$4,(Formulaire!F13+H13)*Informations!$B$4,Informations!$A$5,(Formulaire!F13+H13)*Informations!$B$5)</f>
        <v>0</v>
      </c>
      <c r="J13" s="32">
        <f>IF(E13=Informations!$A$10,Formulaire!I13*Informations!$B$7,Formulaire!I13)</f>
        <v>0</v>
      </c>
      <c r="K13" s="32">
        <f>_xlfn.SWITCH(D13,Informations!$A$2,(Formulaire!G13)*Informations!$B$2,Informations!$A$3,(Formulaire!G13)*Informations!$B$3,Informations!$A$4,(Formulaire!G13)*Informations!$B$4,Informations!$A$5,(Formulaire!G13)*Informations!$B$5)</f>
        <v>0</v>
      </c>
      <c r="L13" s="32">
        <f t="shared" si="1"/>
        <v>0</v>
      </c>
    </row>
    <row r="14" spans="1:12" s="33" customFormat="1" ht="24.95" customHeight="1" x14ac:dyDescent="0.25">
      <c r="A14" s="25">
        <v>7</v>
      </c>
      <c r="B14" s="38"/>
      <c r="C14" s="25"/>
      <c r="D14" s="28" t="s">
        <v>14</v>
      </c>
      <c r="E14" s="39" t="s">
        <v>29</v>
      </c>
      <c r="F14" s="30"/>
      <c r="G14" s="30"/>
      <c r="H14" s="30"/>
      <c r="I14" s="31">
        <f>_xlfn.SWITCH(D14,Informations!$A$2,(Formulaire!F14+H14)*Informations!$B$2,Informations!$A$3,(Formulaire!F14+H14)*Informations!$B$3,Informations!$A$4,(Formulaire!F14+H14)*Informations!$B$4,Informations!$A$5,(Formulaire!F14+H14)*Informations!$B$5)</f>
        <v>0</v>
      </c>
      <c r="J14" s="32">
        <f>IF(E14=Informations!$A$10,Formulaire!I14*Informations!$B$7,Formulaire!I14)</f>
        <v>0</v>
      </c>
      <c r="K14" s="32">
        <f>_xlfn.SWITCH(D14,Informations!$A$2,(Formulaire!G14)*Informations!$B$2,Informations!$A$3,(Formulaire!G14)*Informations!$B$3,Informations!$A$4,(Formulaire!G14)*Informations!$B$4,Informations!$A$5,(Formulaire!G14)*Informations!$B$5)</f>
        <v>0</v>
      </c>
      <c r="L14" s="32">
        <f t="shared" si="1"/>
        <v>0</v>
      </c>
    </row>
    <row r="15" spans="1:12" s="33" customFormat="1" ht="24.95" customHeight="1" x14ac:dyDescent="0.25">
      <c r="A15" s="25">
        <v>8</v>
      </c>
      <c r="B15" s="38"/>
      <c r="C15" s="25"/>
      <c r="D15" s="28" t="s">
        <v>14</v>
      </c>
      <c r="E15" s="39" t="s">
        <v>29</v>
      </c>
      <c r="F15" s="30"/>
      <c r="G15" s="30"/>
      <c r="H15" s="30"/>
      <c r="I15" s="31">
        <f>_xlfn.SWITCH(D15,Informations!$A$2,(Formulaire!F15+H15)*Informations!$B$2,Informations!$A$3,(Formulaire!F15+H15)*Informations!$B$3,Informations!$A$4,(Formulaire!F15+H15)*Informations!$B$4,Informations!$A$5,(Formulaire!F15+H15)*Informations!$B$5)</f>
        <v>0</v>
      </c>
      <c r="J15" s="32">
        <f>IF(E15=Informations!$A$10,Formulaire!I15*Informations!$B$7,Formulaire!I15)</f>
        <v>0</v>
      </c>
      <c r="K15" s="32">
        <f>_xlfn.SWITCH(D15,Informations!$A$2,(Formulaire!G15)*Informations!$B$2,Informations!$A$3,(Formulaire!G15)*Informations!$B$3,Informations!$A$4,(Formulaire!G15)*Informations!$B$4,Informations!$A$5,(Formulaire!G15)*Informations!$B$5)</f>
        <v>0</v>
      </c>
      <c r="L15" s="32">
        <f t="shared" si="1"/>
        <v>0</v>
      </c>
    </row>
    <row r="16" spans="1:12" s="33" customFormat="1" ht="24.95" customHeight="1" x14ac:dyDescent="0.25">
      <c r="A16" s="25">
        <v>9</v>
      </c>
      <c r="B16" s="38"/>
      <c r="C16" s="25"/>
      <c r="D16" s="28" t="s">
        <v>14</v>
      </c>
      <c r="E16" s="39" t="s">
        <v>29</v>
      </c>
      <c r="F16" s="30"/>
      <c r="G16" s="30"/>
      <c r="H16" s="30"/>
      <c r="I16" s="31">
        <f>_xlfn.SWITCH(D16,Informations!$A$2,(Formulaire!F16+H16)*Informations!$B$2,Informations!$A$3,(Formulaire!F16+H16)*Informations!$B$3,Informations!$A$4,(Formulaire!F16+H16)*Informations!$B$4,Informations!$A$5,(Formulaire!F16+H16)*Informations!$B$5)</f>
        <v>0</v>
      </c>
      <c r="J16" s="32">
        <f>IF(E16=Informations!$A$10,Formulaire!I16*Informations!$B$7,Formulaire!I16)</f>
        <v>0</v>
      </c>
      <c r="K16" s="32">
        <f>_xlfn.SWITCH(D16,Informations!$A$2,(Formulaire!G16)*Informations!$B$2,Informations!$A$3,(Formulaire!G16)*Informations!$B$3,Informations!$A$4,(Formulaire!G16)*Informations!$B$4,Informations!$A$5,(Formulaire!G16)*Informations!$B$5)</f>
        <v>0</v>
      </c>
      <c r="L16" s="32">
        <f t="shared" si="1"/>
        <v>0</v>
      </c>
    </row>
    <row r="17" spans="1:14" s="33" customFormat="1" ht="24.95" customHeight="1" x14ac:dyDescent="0.25">
      <c r="A17" s="25">
        <v>10</v>
      </c>
      <c r="B17" s="38"/>
      <c r="C17" s="25"/>
      <c r="D17" s="28" t="s">
        <v>14</v>
      </c>
      <c r="E17" s="39" t="s">
        <v>29</v>
      </c>
      <c r="F17" s="30"/>
      <c r="G17" s="30"/>
      <c r="H17" s="30"/>
      <c r="I17" s="31">
        <f>_xlfn.SWITCH(D17,Informations!$A$2,(Formulaire!F17+H17)*Informations!$B$2,Informations!$A$3,(Formulaire!F17+H17)*Informations!$B$3,Informations!$A$4,(Formulaire!F17+H17)*Informations!$B$4,Informations!$A$5,(Formulaire!F17+H17)*Informations!$B$5)</f>
        <v>0</v>
      </c>
      <c r="J17" s="32">
        <f>IF(E17=Informations!$A$10,Formulaire!I17*Informations!$B$7,Formulaire!I17)</f>
        <v>0</v>
      </c>
      <c r="K17" s="32">
        <f>_xlfn.SWITCH(D17,Informations!$A$2,(Formulaire!G17)*Informations!$B$2,Informations!$A$3,(Formulaire!G17)*Informations!$B$3,Informations!$A$4,(Formulaire!G17)*Informations!$B$4,Informations!$A$5,(Formulaire!G17)*Informations!$B$5)</f>
        <v>0</v>
      </c>
      <c r="L17" s="32">
        <f t="shared" si="1"/>
        <v>0</v>
      </c>
    </row>
    <row r="18" spans="1:14" s="33" customFormat="1" ht="24.95" customHeight="1" x14ac:dyDescent="0.25">
      <c r="A18" s="25">
        <v>11</v>
      </c>
      <c r="B18" s="38"/>
      <c r="C18" s="25"/>
      <c r="D18" s="28" t="s">
        <v>14</v>
      </c>
      <c r="E18" s="39" t="s">
        <v>29</v>
      </c>
      <c r="F18" s="30"/>
      <c r="G18" s="30"/>
      <c r="H18" s="30"/>
      <c r="I18" s="31">
        <f>_xlfn.SWITCH(D18,Informations!$A$2,(Formulaire!F18+H18)*Informations!$B$2,Informations!$A$3,(Formulaire!F18+H18)*Informations!$B$3,Informations!$A$4,(Formulaire!F18+H18)*Informations!$B$4,Informations!$A$5,(Formulaire!F18+H18)*Informations!$B$5)</f>
        <v>0</v>
      </c>
      <c r="J18" s="32">
        <f>IF(E18=Informations!$A$10,Formulaire!I18*Informations!$B$7,Formulaire!I18)</f>
        <v>0</v>
      </c>
      <c r="K18" s="32">
        <f>_xlfn.SWITCH(D18,Informations!$A$2,(Formulaire!G18)*Informations!$B$2,Informations!$A$3,(Formulaire!G18)*Informations!$B$3,Informations!$A$4,(Formulaire!G18)*Informations!$B$4,Informations!$A$5,(Formulaire!G18)*Informations!$B$5)</f>
        <v>0</v>
      </c>
      <c r="L18" s="32">
        <f t="shared" si="1"/>
        <v>0</v>
      </c>
    </row>
    <row r="19" spans="1:14" s="33" customFormat="1" ht="24.95" customHeight="1" x14ac:dyDescent="0.25">
      <c r="A19" s="25">
        <v>12</v>
      </c>
      <c r="B19" s="38"/>
      <c r="C19" s="25"/>
      <c r="D19" s="28" t="s">
        <v>14</v>
      </c>
      <c r="E19" s="39" t="s">
        <v>29</v>
      </c>
      <c r="F19" s="30"/>
      <c r="G19" s="30"/>
      <c r="H19" s="30"/>
      <c r="I19" s="31">
        <f>_xlfn.SWITCH(D19,Informations!$A$2,(Formulaire!F19+H19)*Informations!$B$2,Informations!$A$3,(Formulaire!F19+H19)*Informations!$B$3,Informations!$A$4,(Formulaire!F19+H19)*Informations!$B$4,Informations!$A$5,(Formulaire!F19+H19)*Informations!$B$5)</f>
        <v>0</v>
      </c>
      <c r="J19" s="32">
        <f>IF(E19=Informations!$A$10,Formulaire!I19*Informations!$B$7,Formulaire!I19)</f>
        <v>0</v>
      </c>
      <c r="K19" s="32">
        <f>_xlfn.SWITCH(D19,Informations!$A$2,(Formulaire!G19)*Informations!$B$2,Informations!$A$3,(Formulaire!G19)*Informations!$B$3,Informations!$A$4,(Formulaire!G19)*Informations!$B$4,Informations!$A$5,(Formulaire!G19)*Informations!$B$5)</f>
        <v>0</v>
      </c>
      <c r="L19" s="32">
        <f t="shared" si="1"/>
        <v>0</v>
      </c>
    </row>
    <row r="20" spans="1:14" s="33" customFormat="1" ht="24.95" customHeight="1" x14ac:dyDescent="0.25">
      <c r="A20" s="25">
        <v>13</v>
      </c>
      <c r="B20" s="38"/>
      <c r="C20" s="25"/>
      <c r="D20" s="28" t="s">
        <v>14</v>
      </c>
      <c r="E20" s="39" t="s">
        <v>29</v>
      </c>
      <c r="F20" s="30"/>
      <c r="G20" s="30"/>
      <c r="H20" s="30"/>
      <c r="I20" s="31">
        <f>_xlfn.SWITCH(D20,Informations!$A$2,(Formulaire!F20+H20)*Informations!$B$2,Informations!$A$3,(Formulaire!F20+H20)*Informations!$B$3,Informations!$A$4,(Formulaire!F20+H20)*Informations!$B$4,Informations!$A$5,(Formulaire!F20+H20)*Informations!$B$5)</f>
        <v>0</v>
      </c>
      <c r="J20" s="32">
        <f>IF(E20=Informations!$A$10,Formulaire!I20*Informations!$B$7,Formulaire!I20)</f>
        <v>0</v>
      </c>
      <c r="K20" s="32">
        <f>_xlfn.SWITCH(D20,Informations!$A$2,(Formulaire!G20)*Informations!$B$2,Informations!$A$3,(Formulaire!G20)*Informations!$B$3,Informations!$A$4,(Formulaire!G20)*Informations!$B$4,Informations!$A$5,(Formulaire!G20)*Informations!$B$5)</f>
        <v>0</v>
      </c>
      <c r="L20" s="32">
        <f t="shared" si="1"/>
        <v>0</v>
      </c>
    </row>
    <row r="21" spans="1:14" s="33" customFormat="1" ht="24.95" customHeight="1" x14ac:dyDescent="0.25">
      <c r="A21" s="25">
        <v>14</v>
      </c>
      <c r="B21" s="38"/>
      <c r="C21" s="25"/>
      <c r="D21" s="28" t="s">
        <v>14</v>
      </c>
      <c r="E21" s="39" t="s">
        <v>29</v>
      </c>
      <c r="F21" s="30"/>
      <c r="G21" s="30"/>
      <c r="H21" s="30"/>
      <c r="I21" s="31">
        <f>_xlfn.SWITCH(D21,Informations!$A$2,(Formulaire!F21+H21)*Informations!$B$2,Informations!$A$3,(Formulaire!F21+H21)*Informations!$B$3,Informations!$A$4,(Formulaire!F21+H21)*Informations!$B$4,Informations!$A$5,(Formulaire!F21+H21)*Informations!$B$5)</f>
        <v>0</v>
      </c>
      <c r="J21" s="32">
        <f>IF(E21=Informations!$A$10,Formulaire!I21*Informations!$B$7,Formulaire!I21)</f>
        <v>0</v>
      </c>
      <c r="K21" s="32">
        <f>_xlfn.SWITCH(D21,Informations!$A$2,(Formulaire!G21)*Informations!$B$2,Informations!$A$3,(Formulaire!G21)*Informations!$B$3,Informations!$A$4,(Formulaire!G21)*Informations!$B$4,Informations!$A$5,(Formulaire!G21)*Informations!$B$5)</f>
        <v>0</v>
      </c>
      <c r="L21" s="32">
        <f t="shared" si="1"/>
        <v>0</v>
      </c>
    </row>
    <row r="22" spans="1:14" s="33" customFormat="1" ht="24.95" customHeight="1" x14ac:dyDescent="0.25">
      <c r="A22" s="25">
        <v>15</v>
      </c>
      <c r="B22" s="38"/>
      <c r="C22" s="25"/>
      <c r="D22" s="28" t="s">
        <v>14</v>
      </c>
      <c r="E22" s="39" t="s">
        <v>29</v>
      </c>
      <c r="F22" s="30"/>
      <c r="G22" s="30"/>
      <c r="H22" s="30"/>
      <c r="I22" s="31">
        <f>_xlfn.SWITCH(D22,Informations!$A$2,(Formulaire!F22+H22)*Informations!$B$2,Informations!$A$3,(Formulaire!F22+H22)*Informations!$B$3,Informations!$A$4,(Formulaire!F22+H22)*Informations!$B$4,Informations!$A$5,(Formulaire!F22+H22)*Informations!$B$5)</f>
        <v>0</v>
      </c>
      <c r="J22" s="32">
        <f>IF(E22=Informations!$A$10,Formulaire!I22*Informations!$B$7,Formulaire!I22)</f>
        <v>0</v>
      </c>
      <c r="K22" s="32">
        <f>_xlfn.SWITCH(D22,Informations!$A$2,(Formulaire!G22)*Informations!$B$2,Informations!$A$3,(Formulaire!G22)*Informations!$B$3,Informations!$A$4,(Formulaire!G22)*Informations!$B$4,Informations!$A$5,(Formulaire!G22)*Informations!$B$5)</f>
        <v>0</v>
      </c>
      <c r="L22" s="32">
        <f t="shared" si="1"/>
        <v>0</v>
      </c>
    </row>
    <row r="23" spans="1:14" s="33" customFormat="1" ht="24.95" customHeight="1" x14ac:dyDescent="0.25">
      <c r="A23" s="25">
        <v>16</v>
      </c>
      <c r="B23" s="38"/>
      <c r="C23" s="25"/>
      <c r="D23" s="28" t="s">
        <v>14</v>
      </c>
      <c r="E23" s="40" t="s">
        <v>29</v>
      </c>
      <c r="F23" s="30"/>
      <c r="G23" s="30"/>
      <c r="H23" s="30"/>
      <c r="I23" s="31">
        <f>_xlfn.SWITCH(D23,Informations!$A$2,(Formulaire!F23+H23)*Informations!$B$2,Informations!$A$3,(Formulaire!F23+H23)*Informations!$B$3,Informations!$A$4,(Formulaire!F23+H23)*Informations!$B$4,Informations!$A$5,(Formulaire!F23+H23)*Informations!$B$5)</f>
        <v>0</v>
      </c>
      <c r="J23" s="32">
        <f>IF(E23=Informations!$A$10,Formulaire!I23*Informations!$B$7,Formulaire!I23)</f>
        <v>0</v>
      </c>
      <c r="K23" s="32">
        <f>_xlfn.SWITCH(D23,Informations!$A$2,(Formulaire!G23)*Informations!$B$2,Informations!$A$3,(Formulaire!G23)*Informations!$B$3,Informations!$A$4,(Formulaire!G23)*Informations!$B$4,Informations!$A$5,(Formulaire!G23)*Informations!$B$5)</f>
        <v>0</v>
      </c>
      <c r="L23" s="32">
        <f t="shared" si="0"/>
        <v>0</v>
      </c>
    </row>
    <row r="24" spans="1:14" s="33" customFormat="1" ht="24.95" customHeight="1" x14ac:dyDescent="0.25">
      <c r="A24" s="25">
        <v>17</v>
      </c>
      <c r="B24" s="38"/>
      <c r="C24" s="25"/>
      <c r="D24" s="28" t="s">
        <v>14</v>
      </c>
      <c r="E24" s="41" t="s">
        <v>29</v>
      </c>
      <c r="F24" s="30"/>
      <c r="G24" s="30"/>
      <c r="H24" s="30"/>
      <c r="I24" s="31">
        <f>_xlfn.SWITCH(D24,Informations!$A$2,(Formulaire!F24+H24)*Informations!$B$2,Informations!$A$3,(Formulaire!F24+H24)*Informations!$B$3,Informations!$A$4,(Formulaire!F24+H24)*Informations!$B$4,Informations!$A$5,(Formulaire!F24+H24)*Informations!$B$5)</f>
        <v>0</v>
      </c>
      <c r="J24" s="32">
        <f>IF(E24=Informations!$A$10,Formulaire!I24*Informations!$B$7,Formulaire!I24)</f>
        <v>0</v>
      </c>
      <c r="K24" s="32">
        <f>_xlfn.SWITCH(D24,Informations!$A$2,(Formulaire!G24)*Informations!$B$2,Informations!$A$3,(Formulaire!G24)*Informations!$B$3,Informations!$A$4,(Formulaire!G24)*Informations!$B$4,Informations!$A$5,(Formulaire!G24)*Informations!$B$5)</f>
        <v>0</v>
      </c>
      <c r="L24" s="32">
        <f t="shared" si="0"/>
        <v>0</v>
      </c>
    </row>
    <row r="25" spans="1:14" s="33" customFormat="1" ht="24.95" customHeight="1" x14ac:dyDescent="0.25">
      <c r="A25" s="25">
        <v>18</v>
      </c>
      <c r="B25" s="38"/>
      <c r="C25" s="25"/>
      <c r="D25" s="28" t="s">
        <v>14</v>
      </c>
      <c r="E25" s="39" t="s">
        <v>29</v>
      </c>
      <c r="F25" s="30"/>
      <c r="G25" s="30"/>
      <c r="H25" s="30"/>
      <c r="I25" s="31">
        <f>_xlfn.SWITCH(D25,Informations!$A$2,(Formulaire!F25+H25)*Informations!$B$2,Informations!$A$3,(Formulaire!F25+H25)*Informations!$B$3,Informations!$A$4,(Formulaire!F25+H25)*Informations!$B$4,Informations!$A$5,(Formulaire!F25+H25)*Informations!$B$5)</f>
        <v>0</v>
      </c>
      <c r="J25" s="32">
        <f>IF(E25=Informations!$A$10,Formulaire!I25*Informations!$B$7,Formulaire!I25)</f>
        <v>0</v>
      </c>
      <c r="K25" s="32">
        <f>_xlfn.SWITCH(D25,Informations!$A$2,(Formulaire!G25)*Informations!$B$2,Informations!$A$3,(Formulaire!G25)*Informations!$B$3,Informations!$A$4,(Formulaire!G25)*Informations!$B$4,Informations!$A$5,(Formulaire!G25)*Informations!$B$5)</f>
        <v>0</v>
      </c>
      <c r="L25" s="32">
        <f t="shared" si="0"/>
        <v>0</v>
      </c>
      <c r="M25" s="42"/>
      <c r="N25" s="43"/>
    </row>
    <row r="26" spans="1:14" s="33" customFormat="1" ht="24.95" customHeight="1" x14ac:dyDescent="0.25">
      <c r="A26" s="25">
        <v>19</v>
      </c>
      <c r="B26" s="38"/>
      <c r="C26" s="25"/>
      <c r="D26" s="28" t="s">
        <v>14</v>
      </c>
      <c r="E26" s="39" t="s">
        <v>29</v>
      </c>
      <c r="F26" s="30"/>
      <c r="G26" s="30"/>
      <c r="H26" s="30"/>
      <c r="I26" s="31">
        <f>_xlfn.SWITCH(D26,Informations!$A$2,(Formulaire!F26+H26)*Informations!$B$2,Informations!$A$3,(Formulaire!F26+H26)*Informations!$B$3,Informations!$A$4,(Formulaire!F26+H26)*Informations!$B$4,Informations!$A$5,(Formulaire!F26+H26)*Informations!$B$5)</f>
        <v>0</v>
      </c>
      <c r="J26" s="32">
        <f>IF(E26=Informations!$A$10,Formulaire!I26*Informations!$B$7,Formulaire!I26)</f>
        <v>0</v>
      </c>
      <c r="K26" s="32">
        <f>_xlfn.SWITCH(D26,Informations!$A$2,(Formulaire!G26)*Informations!$B$2,Informations!$A$3,(Formulaire!G26)*Informations!$B$3,Informations!$A$4,(Formulaire!G26)*Informations!$B$4,Informations!$A$5,(Formulaire!G26)*Informations!$B$5)</f>
        <v>0</v>
      </c>
      <c r="L26" s="32">
        <f t="shared" si="0"/>
        <v>0</v>
      </c>
      <c r="M26" s="44"/>
      <c r="N26" s="44"/>
    </row>
    <row r="27" spans="1:14" s="33" customFormat="1" ht="24.95" customHeight="1" x14ac:dyDescent="0.25">
      <c r="A27" s="25">
        <v>20</v>
      </c>
      <c r="B27" s="38"/>
      <c r="C27" s="25"/>
      <c r="D27" s="28" t="s">
        <v>14</v>
      </c>
      <c r="E27" s="40" t="s">
        <v>29</v>
      </c>
      <c r="F27" s="30"/>
      <c r="G27" s="30"/>
      <c r="H27" s="30"/>
      <c r="I27" s="31">
        <f>_xlfn.SWITCH(D27,Informations!$A$2,(Formulaire!F27+H27)*Informations!$B$2,Informations!$A$3,(Formulaire!F27+H27)*Informations!$B$3,Informations!$A$4,(Formulaire!F27+H27)*Informations!$B$4,Informations!$A$5,(Formulaire!F27+H27)*Informations!$B$5)</f>
        <v>0</v>
      </c>
      <c r="J27" s="32">
        <f>IF(E27=Informations!$A$10,Formulaire!I27*Informations!$B$7,Formulaire!I27)</f>
        <v>0</v>
      </c>
      <c r="K27" s="32">
        <f>_xlfn.SWITCH(D27,Informations!$A$2,(Formulaire!G27)*Informations!$B$2,Informations!$A$3,(Formulaire!G27)*Informations!$B$3,Informations!$A$4,(Formulaire!G27)*Informations!$B$4,Informations!$A$5,(Formulaire!G27)*Informations!$B$5)</f>
        <v>0</v>
      </c>
      <c r="L27" s="32">
        <f t="shared" si="0"/>
        <v>0</v>
      </c>
      <c r="M27" s="45"/>
    </row>
    <row r="28" spans="1:14" s="33" customFormat="1" ht="24.95" customHeight="1" x14ac:dyDescent="0.25">
      <c r="A28" s="25">
        <v>21</v>
      </c>
      <c r="B28" s="38"/>
      <c r="C28" s="25"/>
      <c r="D28" s="28" t="s">
        <v>14</v>
      </c>
      <c r="E28" s="41" t="s">
        <v>29</v>
      </c>
      <c r="F28" s="30"/>
      <c r="G28" s="30"/>
      <c r="H28" s="30"/>
      <c r="I28" s="31">
        <f>_xlfn.SWITCH(D28,Informations!$A$2,(Formulaire!F28+H28)*Informations!$B$2,Informations!$A$3,(Formulaire!F28+H28)*Informations!$B$3,Informations!$A$4,(Formulaire!F28+H28)*Informations!$B$4,Informations!$A$5,(Formulaire!F28+H28)*Informations!$B$5)</f>
        <v>0</v>
      </c>
      <c r="J28" s="32">
        <f>IF(E28=Informations!$A$10,Formulaire!I28*Informations!$B$7,Formulaire!I28)</f>
        <v>0</v>
      </c>
      <c r="K28" s="32">
        <f>_xlfn.SWITCH(D28,Informations!$A$2,(Formulaire!G28)*Informations!$B$2,Informations!$A$3,(Formulaire!G28)*Informations!$B$3,Informations!$A$4,(Formulaire!G28)*Informations!$B$4,Informations!$A$5,(Formulaire!G28)*Informations!$B$5)</f>
        <v>0</v>
      </c>
      <c r="L28" s="32">
        <f t="shared" si="0"/>
        <v>0</v>
      </c>
    </row>
    <row r="29" spans="1:14" s="33" customFormat="1" ht="24.95" customHeight="1" x14ac:dyDescent="0.25">
      <c r="A29" s="25">
        <v>22</v>
      </c>
      <c r="B29" s="38"/>
      <c r="C29" s="25"/>
      <c r="D29" s="28" t="s">
        <v>14</v>
      </c>
      <c r="E29" s="39" t="s">
        <v>29</v>
      </c>
      <c r="F29" s="30"/>
      <c r="G29" s="30"/>
      <c r="H29" s="30"/>
      <c r="I29" s="31">
        <f>_xlfn.SWITCH(D29,Informations!$A$2,(Formulaire!F29+H29)*Informations!$B$2,Informations!$A$3,(Formulaire!F29+H29)*Informations!$B$3,Informations!$A$4,(Formulaire!F29+H29)*Informations!$B$4,Informations!$A$5,(Formulaire!F29+H29)*Informations!$B$5)</f>
        <v>0</v>
      </c>
      <c r="J29" s="32">
        <f>IF(E29=Informations!$A$10,Formulaire!I29*Informations!$B$7,Formulaire!I29)</f>
        <v>0</v>
      </c>
      <c r="K29" s="32">
        <f>_xlfn.SWITCH(D29,Informations!$A$2,(Formulaire!G29)*Informations!$B$2,Informations!$A$3,(Formulaire!G29)*Informations!$B$3,Informations!$A$4,(Formulaire!G29)*Informations!$B$4,Informations!$A$5,(Formulaire!G29)*Informations!$B$5)</f>
        <v>0</v>
      </c>
      <c r="L29" s="32">
        <f t="shared" si="0"/>
        <v>0</v>
      </c>
      <c r="M29" s="44"/>
      <c r="N29" s="44"/>
    </row>
    <row r="30" spans="1:14" s="33" customFormat="1" ht="24.95" customHeight="1" x14ac:dyDescent="0.25">
      <c r="A30" s="25">
        <v>23</v>
      </c>
      <c r="B30" s="38"/>
      <c r="C30" s="25"/>
      <c r="D30" s="28" t="s">
        <v>14</v>
      </c>
      <c r="E30" s="40" t="s">
        <v>29</v>
      </c>
      <c r="F30" s="30"/>
      <c r="G30" s="30"/>
      <c r="H30" s="30"/>
      <c r="I30" s="31">
        <f>_xlfn.SWITCH(D30,Informations!$A$2,(Formulaire!F30+H30)*Informations!$B$2,Informations!$A$3,(Formulaire!F30+H30)*Informations!$B$3,Informations!$A$4,(Formulaire!F30+H30)*Informations!$B$4,Informations!$A$5,(Formulaire!F30+H30)*Informations!$B$5)</f>
        <v>0</v>
      </c>
      <c r="J30" s="32">
        <f>IF(E30=Informations!$A$10,Formulaire!I30*Informations!$B$7,Formulaire!I30)</f>
        <v>0</v>
      </c>
      <c r="K30" s="32">
        <f>_xlfn.SWITCH(D30,Informations!$A$2,(Formulaire!G30)*Informations!$B$2,Informations!$A$3,(Formulaire!G30)*Informations!$B$3,Informations!$A$4,(Formulaire!G30)*Informations!$B$4,Informations!$A$5,(Formulaire!G30)*Informations!$B$5)</f>
        <v>0</v>
      </c>
      <c r="L30" s="32">
        <f t="shared" si="0"/>
        <v>0</v>
      </c>
      <c r="M30" s="45"/>
    </row>
    <row r="31" spans="1:14" s="33" customFormat="1" ht="24.95" customHeight="1" x14ac:dyDescent="0.25">
      <c r="A31" s="25">
        <v>24</v>
      </c>
      <c r="B31" s="38"/>
      <c r="C31" s="25"/>
      <c r="D31" s="28" t="s">
        <v>14</v>
      </c>
      <c r="E31" s="41" t="s">
        <v>29</v>
      </c>
      <c r="F31" s="30"/>
      <c r="G31" s="30"/>
      <c r="H31" s="30"/>
      <c r="I31" s="31">
        <f>_xlfn.SWITCH(D31,Informations!$A$2,(Formulaire!F31+H31)*Informations!$B$2,Informations!$A$3,(Formulaire!F31+H31)*Informations!$B$3,Informations!$A$4,(Formulaire!F31+H31)*Informations!$B$4,Informations!$A$5,(Formulaire!F31+H31)*Informations!$B$5)</f>
        <v>0</v>
      </c>
      <c r="J31" s="32">
        <f>IF(E31=Informations!$A$10,Formulaire!I31*Informations!$B$7,Formulaire!I31)</f>
        <v>0</v>
      </c>
      <c r="K31" s="32">
        <f>_xlfn.SWITCH(D31,Informations!$A$2,(Formulaire!G31)*Informations!$B$2,Informations!$A$3,(Formulaire!G31)*Informations!$B$3,Informations!$A$4,(Formulaire!G31)*Informations!$B$4,Informations!$A$5,(Formulaire!G31)*Informations!$B$5)</f>
        <v>0</v>
      </c>
      <c r="L31" s="32">
        <f t="shared" si="0"/>
        <v>0</v>
      </c>
    </row>
    <row r="32" spans="1:14" s="33" customFormat="1" ht="24.95" customHeight="1" x14ac:dyDescent="0.25">
      <c r="A32" s="25">
        <v>25</v>
      </c>
      <c r="B32" s="38"/>
      <c r="C32" s="25"/>
      <c r="D32" s="28" t="s">
        <v>14</v>
      </c>
      <c r="E32" s="39" t="s">
        <v>29</v>
      </c>
      <c r="F32" s="30"/>
      <c r="G32" s="30"/>
      <c r="H32" s="30"/>
      <c r="I32" s="31">
        <f>_xlfn.SWITCH(D32,Informations!$A$2,(Formulaire!F32+H32)*Informations!$B$2,Informations!$A$3,(Formulaire!F32+H32)*Informations!$B$3,Informations!$A$4,(Formulaire!F32+H32)*Informations!$B$4,Informations!$A$5,(Formulaire!F32+H32)*Informations!$B$5)</f>
        <v>0</v>
      </c>
      <c r="J32" s="32">
        <f>IF(E32=Informations!$A$10,Formulaire!I32*Informations!$B$7,Formulaire!I32)</f>
        <v>0</v>
      </c>
      <c r="K32" s="32">
        <f>_xlfn.SWITCH(D32,Informations!$A$2,(Formulaire!G32)*Informations!$B$2,Informations!$A$3,(Formulaire!G32)*Informations!$B$3,Informations!$A$4,(Formulaire!G32)*Informations!$B$4,Informations!$A$5,(Formulaire!G32)*Informations!$B$5)</f>
        <v>0</v>
      </c>
      <c r="L32" s="32">
        <f t="shared" si="0"/>
        <v>0</v>
      </c>
      <c r="M32" s="44"/>
      <c r="N32" s="44"/>
    </row>
    <row r="33" spans="1:13" s="33" customFormat="1" ht="24.95" customHeight="1" x14ac:dyDescent="0.25">
      <c r="A33" s="25">
        <v>26</v>
      </c>
      <c r="B33" s="38"/>
      <c r="C33" s="25"/>
      <c r="D33" s="28" t="s">
        <v>14</v>
      </c>
      <c r="E33" s="40" t="s">
        <v>29</v>
      </c>
      <c r="F33" s="30"/>
      <c r="G33" s="30"/>
      <c r="H33" s="30"/>
      <c r="I33" s="31">
        <f>_xlfn.SWITCH(D33,Informations!$A$2,(Formulaire!F33+H33)*Informations!$B$2,Informations!$A$3,(Formulaire!F33+H33)*Informations!$B$3,Informations!$A$4,(Formulaire!F33+H33)*Informations!$B$4,Informations!$A$5,(Formulaire!F33+H33)*Informations!$B$5)</f>
        <v>0</v>
      </c>
      <c r="J33" s="32">
        <f>IF(E33=Informations!$A$10,Formulaire!I33*Informations!$B$7,Formulaire!I33)</f>
        <v>0</v>
      </c>
      <c r="K33" s="32">
        <f>_xlfn.SWITCH(D33,Informations!$A$2,(Formulaire!G33)*Informations!$B$2,Informations!$A$3,(Formulaire!G33)*Informations!$B$3,Informations!$A$4,(Formulaire!G33)*Informations!$B$4,Informations!$A$5,(Formulaire!G33)*Informations!$B$5)</f>
        <v>0</v>
      </c>
      <c r="L33" s="32">
        <f t="shared" si="0"/>
        <v>0</v>
      </c>
      <c r="M33" s="45"/>
    </row>
    <row r="34" spans="1:13" s="33" customFormat="1" ht="24.95" customHeight="1" x14ac:dyDescent="0.25">
      <c r="A34" s="25">
        <v>27</v>
      </c>
      <c r="B34" s="38"/>
      <c r="C34" s="25"/>
      <c r="D34" s="28" t="s">
        <v>14</v>
      </c>
      <c r="E34" s="41" t="s">
        <v>29</v>
      </c>
      <c r="F34" s="30"/>
      <c r="G34" s="30"/>
      <c r="H34" s="30"/>
      <c r="I34" s="31">
        <f>_xlfn.SWITCH(D34,Informations!$A$2,(Formulaire!F34+H34)*Informations!$B$2,Informations!$A$3,(Formulaire!F34+H34)*Informations!$B$3,Informations!$A$4,(Formulaire!F34+H34)*Informations!$B$4,Informations!$A$5,(Formulaire!F34+H34)*Informations!$B$5)</f>
        <v>0</v>
      </c>
      <c r="J34" s="32">
        <f>IF(E34=Informations!$A$10,Formulaire!I34*Informations!$B$7,Formulaire!I34)</f>
        <v>0</v>
      </c>
      <c r="K34" s="32">
        <f>_xlfn.SWITCH(D34,Informations!$A$2,(Formulaire!G34)*Informations!$B$2,Informations!$A$3,(Formulaire!G34)*Informations!$B$3,Informations!$A$4,(Formulaire!G34)*Informations!$B$4,Informations!$A$5,(Formulaire!G34)*Informations!$B$5)</f>
        <v>0</v>
      </c>
      <c r="L34" s="32">
        <f t="shared" si="0"/>
        <v>0</v>
      </c>
    </row>
    <row r="35" spans="1:13" s="33" customFormat="1" ht="24.95" customHeight="1" x14ac:dyDescent="0.25">
      <c r="A35" s="25">
        <v>28</v>
      </c>
      <c r="B35" s="26"/>
      <c r="C35" s="27"/>
      <c r="D35" s="28" t="s">
        <v>14</v>
      </c>
      <c r="E35" s="29" t="s">
        <v>29</v>
      </c>
      <c r="F35" s="30"/>
      <c r="G35" s="30"/>
      <c r="H35" s="30"/>
      <c r="I35" s="31">
        <f>_xlfn.SWITCH(D35,Informations!$A$2,(Formulaire!F35+H35)*Informations!$B$2,Informations!$A$3,(Formulaire!F35+H35)*Informations!$B$3,Informations!$A$4,(Formulaire!F35+H35)*Informations!$B$4,Informations!$A$5,(Formulaire!F35+H35)*Informations!$B$5)</f>
        <v>0</v>
      </c>
      <c r="J35" s="32">
        <f>IF(E35=Informations!$A$10,Formulaire!I35*Informations!$B$7,Formulaire!I35)</f>
        <v>0</v>
      </c>
      <c r="K35" s="32">
        <f>_xlfn.SWITCH(D35,Informations!$A$2,(Formulaire!G35)*Informations!$B$2,Informations!$A$3,(Formulaire!G35)*Informations!$B$3,Informations!$A$4,(Formulaire!G35)*Informations!$B$4,Informations!$A$5,(Formulaire!G35)*Informations!$B$5)</f>
        <v>0</v>
      </c>
      <c r="L35" s="32">
        <f t="shared" si="0"/>
        <v>0</v>
      </c>
    </row>
    <row r="36" spans="1:13" s="33" customFormat="1" ht="24.95" customHeight="1" x14ac:dyDescent="0.25">
      <c r="A36" s="25">
        <v>29</v>
      </c>
      <c r="B36" s="26" t="s">
        <v>20</v>
      </c>
      <c r="C36" s="27"/>
      <c r="D36" s="28" t="s">
        <v>14</v>
      </c>
      <c r="E36" s="29" t="s">
        <v>29</v>
      </c>
      <c r="F36" s="30"/>
      <c r="G36" s="30"/>
      <c r="H36" s="30"/>
      <c r="I36" s="31">
        <f>_xlfn.SWITCH(D36,Informations!$A$2,(Formulaire!F36+H36)*Informations!$B$2,Informations!$A$3,(Formulaire!F36+H36)*Informations!$B$3,Informations!$A$4,(Formulaire!F36+H36)*Informations!$B$4,Informations!$A$5,(Formulaire!F36+H36)*Informations!$B$5)</f>
        <v>0</v>
      </c>
      <c r="J36" s="32">
        <f>IF(E36=Informations!$A$10,Formulaire!I36*Informations!$B$7,Formulaire!I36)</f>
        <v>0</v>
      </c>
      <c r="K36" s="32">
        <f>_xlfn.SWITCH(D36,Informations!$A$2,(Formulaire!G36)*Informations!$B$2,Informations!$A$3,(Formulaire!G36)*Informations!$B$3,Informations!$A$4,(Formulaire!G36)*Informations!$B$4,Informations!$A$5,(Formulaire!G36)*Informations!$B$5)</f>
        <v>0</v>
      </c>
      <c r="L36" s="32">
        <f t="shared" si="0"/>
        <v>0</v>
      </c>
    </row>
    <row r="37" spans="1:13" x14ac:dyDescent="0.25">
      <c r="A37" s="61" t="s">
        <v>19</v>
      </c>
      <c r="B37" s="62"/>
      <c r="C37" s="62"/>
      <c r="D37" s="62"/>
      <c r="E37" s="62"/>
      <c r="F37" s="62"/>
      <c r="G37" s="62"/>
      <c r="H37" s="63"/>
      <c r="I37" s="17"/>
      <c r="J37" s="21">
        <f>SUM(J8:J36)</f>
        <v>0</v>
      </c>
      <c r="K37" s="21">
        <f>SUM(K8:K36)</f>
        <v>0</v>
      </c>
      <c r="L37" s="21">
        <f>SUM(L8:L36)</f>
        <v>0</v>
      </c>
    </row>
    <row r="39" spans="1:13" x14ac:dyDescent="0.25">
      <c r="D39" s="8"/>
      <c r="E39" s="8"/>
      <c r="F39" s="8"/>
      <c r="G39" s="8"/>
      <c r="H39" s="8"/>
      <c r="I39" s="8"/>
      <c r="J39" s="8"/>
      <c r="K39" s="7"/>
    </row>
    <row r="40" spans="1:13" x14ac:dyDescent="0.25">
      <c r="D40" s="8"/>
      <c r="E40" s="10"/>
      <c r="F40" s="65" t="s">
        <v>15</v>
      </c>
      <c r="G40" s="65"/>
      <c r="H40" s="46">
        <f>0.4*L37</f>
        <v>0</v>
      </c>
      <c r="I40" s="10"/>
      <c r="J40" s="12" t="e">
        <f>H40/H43</f>
        <v>#DIV/0!</v>
      </c>
      <c r="K40" s="13"/>
      <c r="L40" s="14"/>
    </row>
    <row r="41" spans="1:13" x14ac:dyDescent="0.25">
      <c r="E41" s="10"/>
      <c r="F41" s="65" t="s">
        <v>16</v>
      </c>
      <c r="G41" s="65"/>
      <c r="H41" s="46">
        <f>0.4*L37</f>
        <v>0</v>
      </c>
      <c r="I41" s="10"/>
      <c r="J41" s="12" t="e">
        <f>H41/H43</f>
        <v>#DIV/0!</v>
      </c>
      <c r="K41" s="13"/>
      <c r="L41" s="14"/>
    </row>
    <row r="42" spans="1:13" x14ac:dyDescent="0.25">
      <c r="E42" s="9"/>
      <c r="F42" s="65" t="s">
        <v>17</v>
      </c>
      <c r="G42" s="65"/>
      <c r="H42" s="36">
        <f>K37</f>
        <v>0</v>
      </c>
      <c r="I42" s="9"/>
      <c r="J42" s="12" t="e">
        <f>H42/H43</f>
        <v>#DIV/0!</v>
      </c>
      <c r="K42" s="15"/>
      <c r="L42" s="14"/>
    </row>
    <row r="43" spans="1:13" x14ac:dyDescent="0.25">
      <c r="E43" s="11"/>
      <c r="F43" s="65" t="s">
        <v>18</v>
      </c>
      <c r="G43" s="65"/>
      <c r="H43" s="37">
        <f>SUM(H40:H42)</f>
        <v>0</v>
      </c>
      <c r="I43" s="11"/>
      <c r="J43" s="19"/>
      <c r="K43" s="11"/>
      <c r="L43" s="14"/>
    </row>
    <row r="44" spans="1:13" ht="15" customHeight="1" x14ac:dyDescent="0.25">
      <c r="D44" s="22"/>
      <c r="E44" s="23"/>
      <c r="F44" s="65" t="s">
        <v>34</v>
      </c>
      <c r="G44" s="65"/>
      <c r="H44" s="23">
        <f>IF(H43&gt;=L37,0,L37-H43)</f>
        <v>0</v>
      </c>
      <c r="I44" s="23"/>
      <c r="J44" s="16"/>
      <c r="K44" s="11"/>
      <c r="L44" s="14"/>
    </row>
    <row r="45" spans="1:13" ht="27.95" customHeight="1" x14ac:dyDescent="0.25">
      <c r="D45" s="22"/>
      <c r="E45" s="60" t="str">
        <f>IF($H$44&gt;0,"Détailler la provenance des fonds"," ")</f>
        <v xml:space="preserve"> </v>
      </c>
      <c r="F45" s="60"/>
      <c r="G45" s="60"/>
      <c r="H45" s="35"/>
      <c r="L45" s="14"/>
    </row>
    <row r="46" spans="1:13" ht="15" customHeight="1" x14ac:dyDescent="0.25">
      <c r="F46" s="64" t="str">
        <f>IF($H$44&gt;0,"Provenance fonds 1"," ")</f>
        <v xml:space="preserve"> </v>
      </c>
      <c r="G46" s="64"/>
      <c r="H46" s="35"/>
    </row>
    <row r="47" spans="1:13" ht="15" customHeight="1" x14ac:dyDescent="0.25">
      <c r="F47" s="64" t="str">
        <f>IF($H$44&gt;0,"Provenance fonds 2"," ")</f>
        <v xml:space="preserve"> </v>
      </c>
      <c r="G47" s="64"/>
      <c r="H47" s="35"/>
    </row>
    <row r="48" spans="1:13" ht="15" customHeight="1" x14ac:dyDescent="0.25">
      <c r="F48" s="64" t="str">
        <f>IF($H$44&gt;0,"Provenance fonds 3"," ")</f>
        <v xml:space="preserve"> </v>
      </c>
      <c r="G48" s="64"/>
      <c r="H48" s="35"/>
    </row>
    <row r="49" spans="4:8" ht="15" customHeight="1" x14ac:dyDescent="0.25">
      <c r="D49" s="18"/>
      <c r="F49" s="64" t="str">
        <f>IF($H$44&gt;0,"Provenance fonds 4"," ")</f>
        <v xml:space="preserve"> </v>
      </c>
      <c r="G49" s="64"/>
      <c r="H49" s="35"/>
    </row>
    <row r="50" spans="4:8" ht="15.75" customHeight="1" thickBot="1" x14ac:dyDescent="0.3">
      <c r="F50" s="64" t="str">
        <f>IF($H$44&gt;0,"Provenance fonds 5"," ")</f>
        <v xml:space="preserve"> </v>
      </c>
      <c r="G50" s="64"/>
      <c r="H50" s="35"/>
    </row>
    <row r="51" spans="4:8" ht="15.75" thickTop="1" x14ac:dyDescent="0.25">
      <c r="F51" s="60" t="str">
        <f>IF($H$44&gt;0,"Solde restant à financer"," ")</f>
        <v xml:space="preserve"> </v>
      </c>
      <c r="G51" s="60"/>
      <c r="H51" s="24">
        <f>H44-H46-H47-H48-H49-H50</f>
        <v>0</v>
      </c>
    </row>
  </sheetData>
  <sheetProtection formatCells="0" formatColumns="0" formatRows="0" insertRows="0"/>
  <mergeCells count="23">
    <mergeCell ref="F51:G51"/>
    <mergeCell ref="E45:G45"/>
    <mergeCell ref="A37:H37"/>
    <mergeCell ref="F46:G46"/>
    <mergeCell ref="F47:G47"/>
    <mergeCell ref="F48:G48"/>
    <mergeCell ref="F49:G49"/>
    <mergeCell ref="F50:G50"/>
    <mergeCell ref="F42:G42"/>
    <mergeCell ref="F43:G43"/>
    <mergeCell ref="F44:G44"/>
    <mergeCell ref="F40:G40"/>
    <mergeCell ref="F41:G41"/>
    <mergeCell ref="I6:L6"/>
    <mergeCell ref="D5:H6"/>
    <mergeCell ref="A5:A7"/>
    <mergeCell ref="B5:B7"/>
    <mergeCell ref="C5:C7"/>
    <mergeCell ref="A2:E2"/>
    <mergeCell ref="F2:L2"/>
    <mergeCell ref="A1:E1"/>
    <mergeCell ref="F1:L1"/>
    <mergeCell ref="I5:L5"/>
  </mergeCells>
  <conditionalFormatting sqref="E23:E24 E27:E28 E30:E31 E33:E36">
    <cfRule type="expression" dxfId="7" priority="32" stopIfTrue="1">
      <formula>$C23=#REF!</formula>
    </cfRule>
    <cfRule type="expression" dxfId="6" priority="33" stopIfTrue="1">
      <formula>$C23</formula>
    </cfRule>
    <cfRule type="expression" dxfId="5" priority="34" stopIfTrue="1">
      <formula>$C23=#REF!</formula>
    </cfRule>
    <cfRule type="expression" dxfId="4" priority="35" stopIfTrue="1">
      <formula>$C23=#REF!</formula>
    </cfRule>
  </conditionalFormatting>
  <conditionalFormatting sqref="E45">
    <cfRule type="expression" dxfId="3" priority="9">
      <formula>$H$44&gt;0</formula>
    </cfRule>
  </conditionalFormatting>
  <conditionalFormatting sqref="F46:F50">
    <cfRule type="expression" dxfId="2" priority="1">
      <formula>$H$44&gt;0</formula>
    </cfRule>
  </conditionalFormatting>
  <conditionalFormatting sqref="F51:G51">
    <cfRule type="expression" dxfId="1" priority="3">
      <formula>$H$44&gt;0</formula>
    </cfRule>
  </conditionalFormatting>
  <conditionalFormatting sqref="G44:H44">
    <cfRule type="cellIs" dxfId="0" priority="11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D6CBCE-1D8A-4E16-BE96-E94389CFF885}">
          <x14:formula1>
            <xm:f>Informations!$A$2:$A$5</xm:f>
          </x14:formula1>
          <xm:sqref>D8:D36</xm:sqref>
        </x14:dataValidation>
        <x14:dataValidation type="list" allowBlank="1" showInputMessage="1" showErrorMessage="1" xr:uid="{FB72A49D-E353-4614-BBA1-493F244A2F21}">
          <x14:formula1>
            <xm:f>Informations!$A$10:$A$11</xm:f>
          </x14:formula1>
          <xm:sqref>E8:E36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B673-90C2-4418-A05A-0161582B5EF5}">
  <dimension ref="A1:A9"/>
  <sheetViews>
    <sheetView showGridLines="0" workbookViewId="0">
      <selection activeCell="A23" sqref="A23"/>
    </sheetView>
  </sheetViews>
  <sheetFormatPr baseColWidth="10" defaultRowHeight="15" x14ac:dyDescent="0.25"/>
  <cols>
    <col min="1" max="1" width="166.85546875" bestFit="1" customWidth="1"/>
    <col min="6" max="6" width="13.140625" customWidth="1"/>
  </cols>
  <sheetData>
    <row r="1" spans="1:1" x14ac:dyDescent="0.25">
      <c r="A1" t="s">
        <v>35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s="20" t="s">
        <v>24</v>
      </c>
    </row>
    <row r="6" spans="1:1" x14ac:dyDescent="0.25">
      <c r="A6" s="20" t="s">
        <v>31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0DE6-82C3-4AD7-93E0-EE01304C29BB}">
  <dimension ref="A1:B17"/>
  <sheetViews>
    <sheetView workbookViewId="0">
      <selection activeCell="C27" sqref="C27"/>
    </sheetView>
  </sheetViews>
  <sheetFormatPr baseColWidth="10" defaultRowHeight="15" x14ac:dyDescent="0.25"/>
  <sheetData>
    <row r="1" spans="1:2" x14ac:dyDescent="0.25">
      <c r="A1" s="66" t="s">
        <v>6</v>
      </c>
      <c r="B1" s="66"/>
    </row>
    <row r="2" spans="1:2" x14ac:dyDescent="0.25">
      <c r="A2" s="3" t="s">
        <v>14</v>
      </c>
      <c r="B2" s="4">
        <v>1</v>
      </c>
    </row>
    <row r="3" spans="1:2" x14ac:dyDescent="0.25">
      <c r="A3" s="3" t="s">
        <v>0</v>
      </c>
      <c r="B3" s="4">
        <v>1.35</v>
      </c>
    </row>
    <row r="4" spans="1:2" x14ac:dyDescent="0.25">
      <c r="A4" s="3" t="s">
        <v>12</v>
      </c>
      <c r="B4" s="4">
        <v>1.55</v>
      </c>
    </row>
    <row r="5" spans="1:2" x14ac:dyDescent="0.25">
      <c r="A5" s="5" t="s">
        <v>21</v>
      </c>
      <c r="B5" s="4"/>
    </row>
    <row r="6" spans="1:2" x14ac:dyDescent="0.25">
      <c r="A6" s="6"/>
      <c r="B6" s="6"/>
    </row>
    <row r="7" spans="1:2" x14ac:dyDescent="0.25">
      <c r="A7" s="34" t="s">
        <v>13</v>
      </c>
      <c r="B7">
        <v>1.0693675</v>
      </c>
    </row>
    <row r="9" spans="1:2" x14ac:dyDescent="0.25">
      <c r="A9" t="s">
        <v>28</v>
      </c>
    </row>
    <row r="10" spans="1:2" x14ac:dyDescent="0.25">
      <c r="A10" t="s">
        <v>29</v>
      </c>
    </row>
    <row r="11" spans="1:2" x14ac:dyDescent="0.25">
      <c r="A11" t="s">
        <v>30</v>
      </c>
    </row>
    <row r="17" ht="16.5" customHeight="1" x14ac:dyDescent="0.2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Procédures de saisie</vt:lpstr>
      <vt:lpstr>Informations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2025-11-11T20:09:33Z</dcterms:modified>
</cp:coreProperties>
</file>